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55" windowHeight="4620" activeTab="0"/>
  </bookViews>
  <sheets>
    <sheet name="DAFTAR PNS PRESTASI 2018" sheetId="1" r:id="rId1"/>
    <sheet name="REKAP PESERTA PNS P" sheetId="2" r:id="rId2"/>
    <sheet name="JUMLAH PESERTA PURNA TUGAS" sheetId="3" r:id="rId3"/>
    <sheet name="SATYALANCANA PENGABDIAN" sheetId="4" r:id="rId4"/>
    <sheet name="Satya Lancana per Gol" sheetId="5" r:id="rId5"/>
  </sheets>
  <definedNames/>
  <calcPr fullCalcOnLoad="1"/>
</workbook>
</file>

<file path=xl/sharedStrings.xml><?xml version="1.0" encoding="utf-8"?>
<sst xmlns="http://schemas.openxmlformats.org/spreadsheetml/2006/main" count="198" uniqueCount="142">
  <si>
    <t>No</t>
  </si>
  <si>
    <t>Nama/NIP</t>
  </si>
  <si>
    <t>Pangkat/gol</t>
  </si>
  <si>
    <t>Instansi</t>
  </si>
  <si>
    <t>Peringkat</t>
  </si>
  <si>
    <t>Qadriansyah, S.STP</t>
  </si>
  <si>
    <t>19901009 201010 1 001</t>
  </si>
  <si>
    <t>Penata muda Tk. I (III/b)</t>
  </si>
  <si>
    <t>Biro Pemerintahan</t>
  </si>
  <si>
    <t>I</t>
  </si>
  <si>
    <t>Harry Rihardo, ST, MT</t>
  </si>
  <si>
    <t>19840123 201101 1 002</t>
  </si>
  <si>
    <t>Dinas PU &amp; Penataan Ruang</t>
  </si>
  <si>
    <t>II</t>
  </si>
  <si>
    <t>Arifan Putra, ST</t>
  </si>
  <si>
    <t>19790407 201101 1 001</t>
  </si>
  <si>
    <t>Penata (III/c)</t>
  </si>
  <si>
    <t>Inspektorat</t>
  </si>
  <si>
    <t>III</t>
  </si>
  <si>
    <t>Rindiati Adistina, SE</t>
  </si>
  <si>
    <t>19860504 2009012 001</t>
  </si>
  <si>
    <t>Dinas Dukcapil</t>
  </si>
  <si>
    <t>Harapan</t>
  </si>
  <si>
    <t>Fitri Yulia, A.Md,Farm</t>
  </si>
  <si>
    <t>19760403 200901 2 001</t>
  </si>
  <si>
    <t>Pengatur Tk I (II/d)</t>
  </si>
  <si>
    <t>RS HB Saanin</t>
  </si>
  <si>
    <t>Gusti Yani, Amd,Ak</t>
  </si>
  <si>
    <t>19880814 201001 2 006</t>
  </si>
  <si>
    <t>UPTD Balai Labkes</t>
  </si>
  <si>
    <t>Efrizal</t>
  </si>
  <si>
    <t>19800414 201001 1 016</t>
  </si>
  <si>
    <t>Juru (I/c)</t>
  </si>
  <si>
    <t>Mira Susanti, A.Md.Kep</t>
  </si>
  <si>
    <t>19790313 201001 2 013</t>
  </si>
  <si>
    <t>DAFTAR PEGAWAI BERPRESTASI TAHUN 2018</t>
  </si>
  <si>
    <t>Golongan</t>
  </si>
  <si>
    <t xml:space="preserve">Jumlah </t>
  </si>
  <si>
    <t xml:space="preserve">Nama </t>
  </si>
  <si>
    <t>NIP</t>
  </si>
  <si>
    <t>Vivi Yarni</t>
  </si>
  <si>
    <t>19610610 198903 2 001</t>
  </si>
  <si>
    <t>Elik Yuningsih</t>
  </si>
  <si>
    <t>19630623 198303 2 002</t>
  </si>
  <si>
    <t>Badan Kesbangpol</t>
  </si>
  <si>
    <t>Wildayeni, S.Sos</t>
  </si>
  <si>
    <t>19610423 198203 2 005</t>
  </si>
  <si>
    <t>Biro Umum Setda</t>
  </si>
  <si>
    <t>Nanag Muldansyah</t>
  </si>
  <si>
    <t>19611212 1986011 003</t>
  </si>
  <si>
    <t>Dinas Kelautan dan Perikanan</t>
  </si>
  <si>
    <t>Ardinal</t>
  </si>
  <si>
    <t>19600823200604 1 006</t>
  </si>
  <si>
    <t>Jasmawir</t>
  </si>
  <si>
    <t>19611003 199703 1 004</t>
  </si>
  <si>
    <t>Dinas Pangan</t>
  </si>
  <si>
    <t>Edison</t>
  </si>
  <si>
    <t>19611017 199003 1 001</t>
  </si>
  <si>
    <t>Dafrial</t>
  </si>
  <si>
    <t>19610202 199103 1 003</t>
  </si>
  <si>
    <t>Rukmini Zaimul, SH</t>
  </si>
  <si>
    <t>19610203 198110 2 001</t>
  </si>
  <si>
    <t>Badan Keuangan Daerah</t>
  </si>
  <si>
    <t>Hartati</t>
  </si>
  <si>
    <t>19620616 198903 2 004</t>
  </si>
  <si>
    <t>Dinas Peternakan &amp; Keswan</t>
  </si>
  <si>
    <t>Herman Munir</t>
  </si>
  <si>
    <t>19650907 199703 1 002</t>
  </si>
  <si>
    <t>Ali Amran</t>
  </si>
  <si>
    <t>19620706 199003 1 006</t>
  </si>
  <si>
    <t>Dinas Pendidikan</t>
  </si>
  <si>
    <t>Salman</t>
  </si>
  <si>
    <t>19610113 198412 1 001</t>
  </si>
  <si>
    <t>Dinas Komunikasi dan Informatika</t>
  </si>
  <si>
    <t>Magdalena</t>
  </si>
  <si>
    <t>19610330 198903 2 001</t>
  </si>
  <si>
    <t>Enda Syafraini</t>
  </si>
  <si>
    <t>19610415 198403 2 003</t>
  </si>
  <si>
    <t>BKD</t>
  </si>
  <si>
    <t>Nurhayati Sayhid</t>
  </si>
  <si>
    <t>19630228 198303 2 005</t>
  </si>
  <si>
    <t>Desi Haswati</t>
  </si>
  <si>
    <t>19610923 198703 2 002</t>
  </si>
  <si>
    <t>Dinas Koperasi dan UKM</t>
  </si>
  <si>
    <t>Hj. Elfianti</t>
  </si>
  <si>
    <t>19620415 198301 2 001</t>
  </si>
  <si>
    <t>Dinas Kesehatan</t>
  </si>
  <si>
    <t>Nurhasnah</t>
  </si>
  <si>
    <t>19630714 198508 2 001</t>
  </si>
  <si>
    <t>BPBD</t>
  </si>
  <si>
    <t>Asmawati</t>
  </si>
  <si>
    <t>19610505 198503 2 003</t>
  </si>
  <si>
    <t>Dinas Kearsipan dan Perpustakaan</t>
  </si>
  <si>
    <t>Zainal</t>
  </si>
  <si>
    <t>19611231 198703 1 067</t>
  </si>
  <si>
    <t>Biro Pemerintahan Setda</t>
  </si>
  <si>
    <t>Bakhtiar</t>
  </si>
  <si>
    <t>19610506 199501 1 001</t>
  </si>
  <si>
    <t>Sekreatris Daerah</t>
  </si>
  <si>
    <t>Ustazul</t>
  </si>
  <si>
    <t>19600802 199102 1 001</t>
  </si>
  <si>
    <t>Dinas Sosial</t>
  </si>
  <si>
    <t>Aprisyam Suatri</t>
  </si>
  <si>
    <t>19610416 198103 2 002</t>
  </si>
  <si>
    <t>Kamrus</t>
  </si>
  <si>
    <t>19610710 200604 1 001</t>
  </si>
  <si>
    <t>Satuan Polisi Pamong Praja</t>
  </si>
  <si>
    <t>REKAPITULASI JUMLAH PESRTA PURNA TUGAS TAHUN 2018</t>
  </si>
  <si>
    <t>Satyalancana Karya Satya XXX</t>
  </si>
  <si>
    <t>Satyalancana Karya Satya XX</t>
  </si>
  <si>
    <t>Satyalancana Karya Satya X</t>
  </si>
  <si>
    <t xml:space="preserve">Jenis </t>
  </si>
  <si>
    <t>Jumlah</t>
  </si>
  <si>
    <t>Total</t>
  </si>
  <si>
    <t>Keputusan Presiden RI Nomor 35/TK/Tahun 2018  tanggal 19 April 2018</t>
  </si>
  <si>
    <t>tentang Penganugerahan Tanda Kehormatan Satyalancana Karya Satya</t>
  </si>
  <si>
    <t>Keputusan Presiden RI Nomor 108/TK/Tahun 2018  tanggal 18 September 2018</t>
  </si>
  <si>
    <t>REKAPITULASI PESERTA PEGAWAI BERPRESTASI TAHUN 2018</t>
  </si>
  <si>
    <t>BERDASARKAN GOLONGAN RUANG TAHUN 2018</t>
  </si>
  <si>
    <t>IV/b</t>
  </si>
  <si>
    <t>XXX</t>
  </si>
  <si>
    <t>IV/a</t>
  </si>
  <si>
    <t>XX</t>
  </si>
  <si>
    <t>X</t>
  </si>
  <si>
    <t>III/d</t>
  </si>
  <si>
    <t xml:space="preserve">Gol </t>
  </si>
  <si>
    <t>III/c</t>
  </si>
  <si>
    <t>III/b</t>
  </si>
  <si>
    <t>III/a</t>
  </si>
  <si>
    <t>II/d</t>
  </si>
  <si>
    <t>II/c</t>
  </si>
  <si>
    <t>II/b</t>
  </si>
  <si>
    <t>II/a</t>
  </si>
  <si>
    <t>IV/c</t>
  </si>
  <si>
    <t>IV/d</t>
  </si>
  <si>
    <t>IV/e</t>
  </si>
  <si>
    <t>I/d</t>
  </si>
  <si>
    <t>I/c</t>
  </si>
  <si>
    <t>-</t>
  </si>
  <si>
    <t>TOTAL</t>
  </si>
  <si>
    <t>Penghargaan</t>
  </si>
  <si>
    <t>Pemberian Satya Lancana berdasarkan Pengabdian Berdasarkan Golongan Ruang Tahun 2018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</si>
</sst>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4472C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8EAADB"/>
      </right>
      <top>
        <color indexed="63"/>
      </top>
      <bottom>
        <color indexed="63"/>
      </bottom>
    </border>
    <border>
      <left>
        <color indexed="63"/>
      </left>
      <right style="medium">
        <color rgb="FF8EAADB"/>
      </right>
      <top>
        <color indexed="63"/>
      </top>
      <bottom style="medium">
        <color rgb="FF8EAADB"/>
      </bottom>
    </border>
    <border>
      <left style="thin"/>
      <right style="thin"/>
      <top style="thin"/>
      <bottom style="thin"/>
    </border>
    <border>
      <left style="medium">
        <color rgb="FF5B9BD5"/>
      </left>
      <right>
        <color indexed="63"/>
      </right>
      <top style="medium">
        <color rgb="FF5B9BD5"/>
      </top>
      <bottom style="medium">
        <color rgb="FF5B9BD5"/>
      </bottom>
    </border>
    <border>
      <left>
        <color indexed="63"/>
      </left>
      <right>
        <color indexed="63"/>
      </right>
      <top style="medium">
        <color rgb="FF5B9BD5"/>
      </top>
      <bottom style="medium">
        <color rgb="FF5B9BD5"/>
      </bottom>
    </border>
    <border>
      <left style="medium">
        <color rgb="FF9CC2E5"/>
      </left>
      <right style="medium">
        <color rgb="FF9CC2E5"/>
      </right>
      <top>
        <color indexed="63"/>
      </top>
      <bottom style="medium">
        <color rgb="FF9CC2E5"/>
      </bottom>
    </border>
    <border>
      <left>
        <color indexed="63"/>
      </left>
      <right style="medium">
        <color rgb="FF9CC2E5"/>
      </right>
      <top>
        <color indexed="63"/>
      </top>
      <bottom style="medium">
        <color rgb="FF9CC2E5"/>
      </bottom>
    </border>
    <border>
      <left>
        <color indexed="63"/>
      </left>
      <right style="medium">
        <color rgb="FF5B9BD5"/>
      </right>
      <top style="medium">
        <color rgb="FF5B9BD5"/>
      </top>
      <bottom style="medium">
        <color rgb="FF5B9BD5"/>
      </bottom>
    </border>
    <border>
      <left style="medium">
        <color rgb="FF8EAADB"/>
      </left>
      <right style="medium">
        <color rgb="FF8EAADB"/>
      </right>
      <top style="medium">
        <color rgb="FF8EAADB"/>
      </top>
      <bottom>
        <color indexed="63"/>
      </bottom>
    </border>
    <border>
      <left style="medium">
        <color rgb="FF8EAADB"/>
      </left>
      <right style="medium">
        <color rgb="FF8EAADB"/>
      </right>
      <top>
        <color indexed="63"/>
      </top>
      <bottom style="medium">
        <color rgb="FF8EAADB"/>
      </bottom>
    </border>
    <border>
      <left style="medium">
        <color rgb="FF8EAADB"/>
      </left>
      <right style="medium">
        <color rgb="FF8EAADB"/>
      </right>
      <top>
        <color indexed="63"/>
      </top>
      <bottom>
        <color indexed="63"/>
      </bottom>
    </border>
    <border>
      <left style="medium">
        <color rgb="FF8EAADB"/>
      </left>
      <right style="medium">
        <color rgb="FF8EAADB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justify" vertical="top" wrapText="1"/>
    </xf>
    <xf numFmtId="0" fontId="39" fillId="33" borderId="11" xfId="0" applyFont="1" applyFill="1" applyBorder="1" applyAlignment="1">
      <alignment horizontal="justify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justify" vertical="top" wrapText="1"/>
    </xf>
    <xf numFmtId="0" fontId="40" fillId="33" borderId="11" xfId="0" applyFont="1" applyFill="1" applyBorder="1" applyAlignment="1">
      <alignment horizontal="justify" vertical="top" wrapText="1"/>
    </xf>
    <xf numFmtId="0" fontId="0" fillId="0" borderId="12" xfId="0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top" wrapText="1"/>
    </xf>
    <xf numFmtId="0" fontId="41" fillId="34" borderId="14" xfId="0" applyFont="1" applyFill="1" applyBorder="1" applyAlignment="1">
      <alignment horizontal="center" vertical="top" wrapText="1"/>
    </xf>
    <xf numFmtId="0" fontId="39" fillId="35" borderId="15" xfId="0" applyFont="1" applyFill="1" applyBorder="1" applyAlignment="1">
      <alignment horizontal="center" vertical="top" wrapText="1"/>
    </xf>
    <xf numFmtId="0" fontId="39" fillId="35" borderId="16" xfId="0" applyFont="1" applyFill="1" applyBorder="1" applyAlignment="1">
      <alignment horizontal="justify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justify" vertical="top" wrapText="1"/>
    </xf>
    <xf numFmtId="0" fontId="41" fillId="34" borderId="17" xfId="0" applyFont="1" applyFill="1" applyBorder="1" applyAlignment="1">
      <alignment horizontal="left" vertical="top" wrapText="1"/>
    </xf>
    <xf numFmtId="0" fontId="39" fillId="35" borderId="16" xfId="0" applyFont="1" applyFill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2" xfId="0" applyBorder="1" applyAlignment="1">
      <alignment vertical="center"/>
    </xf>
    <xf numFmtId="0" fontId="37" fillId="0" borderId="12" xfId="0" applyFont="1" applyBorder="1" applyAlignment="1">
      <alignment vertical="center"/>
    </xf>
    <xf numFmtId="0" fontId="28" fillId="29" borderId="12" xfId="47" applyBorder="1" applyAlignment="1">
      <alignment horizontal="center" vertical="center" wrapText="1"/>
    </xf>
    <xf numFmtId="0" fontId="28" fillId="29" borderId="12" xfId="47" applyBorder="1" applyAlignment="1">
      <alignment horizontal="center"/>
    </xf>
    <xf numFmtId="0" fontId="23" fillId="14" borderId="12" xfId="27" applyBorder="1" applyAlignment="1">
      <alignment/>
    </xf>
    <xf numFmtId="0" fontId="0" fillId="0" borderId="12" xfId="0" applyBorder="1" applyAlignment="1" quotePrefix="1">
      <alignment horizontal="center" vertical="center"/>
    </xf>
    <xf numFmtId="0" fontId="28" fillId="29" borderId="12" xfId="47" applyBorder="1" applyAlignment="1">
      <alignment horizontal="center" vertical="center"/>
    </xf>
    <xf numFmtId="0" fontId="23" fillId="14" borderId="12" xfId="27" applyBorder="1" applyAlignment="1">
      <alignment horizontal="center" vertical="center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justify" vertical="top" wrapText="1"/>
    </xf>
    <xf numFmtId="0" fontId="39" fillId="0" borderId="19" xfId="0" applyFont="1" applyBorder="1" applyAlignment="1">
      <alignment horizontal="justify" vertical="top" wrapText="1"/>
    </xf>
    <xf numFmtId="0" fontId="42" fillId="0" borderId="0" xfId="0" applyFont="1" applyAlignment="1">
      <alignment horizontal="center"/>
    </xf>
    <xf numFmtId="0" fontId="39" fillId="33" borderId="18" xfId="0" applyFont="1" applyFill="1" applyBorder="1" applyAlignment="1">
      <alignment horizontal="center" vertical="top" wrapText="1"/>
    </xf>
    <xf numFmtId="0" fontId="39" fillId="33" borderId="19" xfId="0" applyFont="1" applyFill="1" applyBorder="1" applyAlignment="1">
      <alignment horizontal="center" vertical="top" wrapText="1"/>
    </xf>
    <xf numFmtId="0" fontId="39" fillId="33" borderId="18" xfId="0" applyFont="1" applyFill="1" applyBorder="1" applyAlignment="1">
      <alignment horizontal="justify" vertical="top" wrapText="1"/>
    </xf>
    <xf numFmtId="0" fontId="39" fillId="33" borderId="19" xfId="0" applyFont="1" applyFill="1" applyBorder="1" applyAlignment="1">
      <alignment horizontal="justify" vertical="top" wrapText="1"/>
    </xf>
    <xf numFmtId="0" fontId="39" fillId="33" borderId="20" xfId="0" applyFont="1" applyFill="1" applyBorder="1" applyAlignment="1">
      <alignment horizontal="center" vertical="top" wrapText="1"/>
    </xf>
    <xf numFmtId="0" fontId="39" fillId="33" borderId="20" xfId="0" applyFont="1" applyFill="1" applyBorder="1" applyAlignment="1">
      <alignment horizontal="justify" vertical="top" wrapText="1"/>
    </xf>
    <xf numFmtId="0" fontId="41" fillId="36" borderId="12" xfId="0" applyFont="1" applyFill="1" applyBorder="1" applyAlignment="1">
      <alignment horizontal="center" vertical="top" wrapText="1"/>
    </xf>
    <xf numFmtId="0" fontId="39" fillId="33" borderId="21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23" fillId="14" borderId="22" xfId="27" applyBorder="1" applyAlignment="1">
      <alignment horizontal="center" vertical="center"/>
    </xf>
    <xf numFmtId="0" fontId="23" fillId="14" borderId="23" xfId="27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3" fillId="14" borderId="22" xfId="27" applyBorder="1" applyAlignment="1">
      <alignment horizontal="center"/>
    </xf>
    <xf numFmtId="0" fontId="23" fillId="14" borderId="24" xfId="27" applyBorder="1" applyAlignment="1">
      <alignment horizontal="center"/>
    </xf>
    <xf numFmtId="0" fontId="23" fillId="14" borderId="23" xfId="27" applyBorder="1" applyAlignment="1">
      <alignment horizontal="center"/>
    </xf>
    <xf numFmtId="0" fontId="28" fillId="29" borderId="12" xfId="47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2" max="2" width="26.140625" style="0" customWidth="1"/>
    <col min="3" max="3" width="22.421875" style="0" customWidth="1"/>
    <col min="4" max="4" width="20.8515625" style="0" customWidth="1"/>
    <col min="5" max="5" width="11.140625" style="0" customWidth="1"/>
  </cols>
  <sheetData>
    <row r="1" spans="1:5" ht="18.75">
      <c r="A1" s="30" t="s">
        <v>35</v>
      </c>
      <c r="B1" s="30"/>
      <c r="C1" s="30"/>
      <c r="D1" s="30"/>
      <c r="E1" s="30"/>
    </row>
    <row r="3" spans="1:5" ht="1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</row>
    <row r="4" spans="1:5" ht="15">
      <c r="A4" s="37"/>
      <c r="B4" s="37"/>
      <c r="C4" s="37"/>
      <c r="D4" s="37"/>
      <c r="E4" s="37"/>
    </row>
    <row r="5" spans="1:5" ht="15" customHeight="1">
      <c r="A5" s="38">
        <v>1</v>
      </c>
      <c r="B5" s="1" t="s">
        <v>5</v>
      </c>
      <c r="C5" s="36" t="s">
        <v>7</v>
      </c>
      <c r="D5" s="36" t="s">
        <v>8</v>
      </c>
      <c r="E5" s="35" t="s">
        <v>9</v>
      </c>
    </row>
    <row r="6" spans="1:5" ht="15" customHeight="1" thickBot="1">
      <c r="A6" s="39"/>
      <c r="B6" s="2" t="s">
        <v>6</v>
      </c>
      <c r="C6" s="34"/>
      <c r="D6" s="34"/>
      <c r="E6" s="32"/>
    </row>
    <row r="7" spans="1:5" ht="15" customHeight="1">
      <c r="A7" s="26">
        <v>2</v>
      </c>
      <c r="B7" s="3" t="s">
        <v>10</v>
      </c>
      <c r="C7" s="28" t="s">
        <v>7</v>
      </c>
      <c r="D7" s="28" t="s">
        <v>12</v>
      </c>
      <c r="E7" s="26" t="s">
        <v>13</v>
      </c>
    </row>
    <row r="8" spans="1:5" ht="15" customHeight="1" thickBot="1">
      <c r="A8" s="27"/>
      <c r="B8" s="4" t="s">
        <v>11</v>
      </c>
      <c r="C8" s="29"/>
      <c r="D8" s="29"/>
      <c r="E8" s="27"/>
    </row>
    <row r="9" spans="1:5" ht="15" customHeight="1">
      <c r="A9" s="31">
        <v>3</v>
      </c>
      <c r="B9" s="1" t="s">
        <v>14</v>
      </c>
      <c r="C9" s="33" t="s">
        <v>16</v>
      </c>
      <c r="D9" s="33" t="s">
        <v>17</v>
      </c>
      <c r="E9" s="31" t="s">
        <v>18</v>
      </c>
    </row>
    <row r="10" spans="1:5" ht="15" customHeight="1">
      <c r="A10" s="35"/>
      <c r="B10" s="1" t="s">
        <v>15</v>
      </c>
      <c r="C10" s="36"/>
      <c r="D10" s="36"/>
      <c r="E10" s="35"/>
    </row>
    <row r="11" spans="1:5" ht="15" customHeight="1" thickBot="1">
      <c r="A11" s="32"/>
      <c r="B11" s="5"/>
      <c r="C11" s="34"/>
      <c r="D11" s="34"/>
      <c r="E11" s="32"/>
    </row>
    <row r="12" spans="1:5" ht="15" customHeight="1">
      <c r="A12" s="26">
        <v>4</v>
      </c>
      <c r="B12" s="3" t="s">
        <v>19</v>
      </c>
      <c r="C12" s="28" t="s">
        <v>16</v>
      </c>
      <c r="D12" s="28" t="s">
        <v>21</v>
      </c>
      <c r="E12" s="26" t="s">
        <v>22</v>
      </c>
    </row>
    <row r="13" spans="1:5" ht="15" customHeight="1" thickBot="1">
      <c r="A13" s="27"/>
      <c r="B13" s="4" t="s">
        <v>20</v>
      </c>
      <c r="C13" s="29"/>
      <c r="D13" s="29"/>
      <c r="E13" s="27"/>
    </row>
    <row r="14" spans="1:5" ht="15" customHeight="1">
      <c r="A14" s="31">
        <v>5</v>
      </c>
      <c r="B14" s="1" t="s">
        <v>23</v>
      </c>
      <c r="C14" s="33" t="s">
        <v>25</v>
      </c>
      <c r="D14" s="33" t="s">
        <v>26</v>
      </c>
      <c r="E14" s="31" t="s">
        <v>9</v>
      </c>
    </row>
    <row r="15" spans="1:5" ht="15" customHeight="1" thickBot="1">
      <c r="A15" s="32"/>
      <c r="B15" s="2" t="s">
        <v>24</v>
      </c>
      <c r="C15" s="34"/>
      <c r="D15" s="34"/>
      <c r="E15" s="32"/>
    </row>
    <row r="16" spans="1:5" ht="15" customHeight="1">
      <c r="A16" s="26">
        <v>6</v>
      </c>
      <c r="B16" s="3" t="s">
        <v>27</v>
      </c>
      <c r="C16" s="28" t="s">
        <v>25</v>
      </c>
      <c r="D16" s="28" t="s">
        <v>29</v>
      </c>
      <c r="E16" s="26" t="s">
        <v>13</v>
      </c>
    </row>
    <row r="17" spans="1:5" ht="15" customHeight="1" thickBot="1">
      <c r="A17" s="27"/>
      <c r="B17" s="4" t="s">
        <v>28</v>
      </c>
      <c r="C17" s="29"/>
      <c r="D17" s="29"/>
      <c r="E17" s="27"/>
    </row>
    <row r="18" spans="1:5" ht="15" customHeight="1">
      <c r="A18" s="31">
        <v>7</v>
      </c>
      <c r="B18" s="1" t="s">
        <v>30</v>
      </c>
      <c r="C18" s="33" t="s">
        <v>32</v>
      </c>
      <c r="D18" s="33" t="s">
        <v>12</v>
      </c>
      <c r="E18" s="31" t="s">
        <v>18</v>
      </c>
    </row>
    <row r="19" spans="1:5" ht="15" customHeight="1" thickBot="1">
      <c r="A19" s="32"/>
      <c r="B19" s="2" t="s">
        <v>31</v>
      </c>
      <c r="C19" s="34"/>
      <c r="D19" s="34"/>
      <c r="E19" s="32"/>
    </row>
    <row r="20" spans="1:5" ht="15" customHeight="1">
      <c r="A20" s="26">
        <v>8</v>
      </c>
      <c r="B20" s="3" t="s">
        <v>33</v>
      </c>
      <c r="C20" s="28" t="s">
        <v>25</v>
      </c>
      <c r="D20" s="28" t="s">
        <v>26</v>
      </c>
      <c r="E20" s="26" t="s">
        <v>22</v>
      </c>
    </row>
    <row r="21" spans="1:5" ht="15" customHeight="1" thickBot="1">
      <c r="A21" s="27"/>
      <c r="B21" s="4" t="s">
        <v>34</v>
      </c>
      <c r="C21" s="29"/>
      <c r="D21" s="29"/>
      <c r="E21" s="27"/>
    </row>
  </sheetData>
  <sheetProtection/>
  <mergeCells count="38">
    <mergeCell ref="A3:A4"/>
    <mergeCell ref="B3:B4"/>
    <mergeCell ref="C3:C4"/>
    <mergeCell ref="D3:D4"/>
    <mergeCell ref="E3:E4"/>
    <mergeCell ref="A5:A6"/>
    <mergeCell ref="C5:C6"/>
    <mergeCell ref="D5:D6"/>
    <mergeCell ref="E5:E6"/>
    <mergeCell ref="E14:E15"/>
    <mergeCell ref="A7:A8"/>
    <mergeCell ref="C7:C8"/>
    <mergeCell ref="D7:D8"/>
    <mergeCell ref="E7:E8"/>
    <mergeCell ref="A9:A11"/>
    <mergeCell ref="C9:C11"/>
    <mergeCell ref="D9:D11"/>
    <mergeCell ref="E9:E11"/>
    <mergeCell ref="C18:C19"/>
    <mergeCell ref="D18:D19"/>
    <mergeCell ref="E18:E19"/>
    <mergeCell ref="A12:A13"/>
    <mergeCell ref="C12:C13"/>
    <mergeCell ref="D12:D13"/>
    <mergeCell ref="E12:E13"/>
    <mergeCell ref="A14:A15"/>
    <mergeCell ref="C14:C15"/>
    <mergeCell ref="D14:D15"/>
    <mergeCell ref="A20:A21"/>
    <mergeCell ref="C20:C21"/>
    <mergeCell ref="D20:D21"/>
    <mergeCell ref="E20:E21"/>
    <mergeCell ref="A1:E1"/>
    <mergeCell ref="A16:A17"/>
    <mergeCell ref="C16:C17"/>
    <mergeCell ref="D16:D17"/>
    <mergeCell ref="E16:E17"/>
    <mergeCell ref="A18:A1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3" sqref="D13"/>
    </sheetView>
  </sheetViews>
  <sheetFormatPr defaultColWidth="9.140625" defaultRowHeight="15"/>
  <cols>
    <col min="3" max="3" width="5.421875" style="0" customWidth="1"/>
    <col min="4" max="4" width="14.00390625" style="0" customWidth="1"/>
    <col min="5" max="5" width="12.00390625" style="0" customWidth="1"/>
  </cols>
  <sheetData>
    <row r="1" spans="1:7" ht="15">
      <c r="A1" s="42" t="s">
        <v>117</v>
      </c>
      <c r="B1" s="42"/>
      <c r="C1" s="42"/>
      <c r="D1" s="42"/>
      <c r="E1" s="42"/>
      <c r="F1" s="42"/>
      <c r="G1" s="42"/>
    </row>
    <row r="2" spans="1:7" ht="15">
      <c r="A2" s="42" t="s">
        <v>118</v>
      </c>
      <c r="B2" s="42"/>
      <c r="C2" s="42"/>
      <c r="D2" s="42"/>
      <c r="E2" s="42"/>
      <c r="F2" s="42"/>
      <c r="G2" s="42"/>
    </row>
    <row r="4" spans="3:5" ht="39.75" customHeight="1">
      <c r="C4" s="24" t="s">
        <v>0</v>
      </c>
      <c r="D4" s="24" t="s">
        <v>36</v>
      </c>
      <c r="E4" s="24" t="s">
        <v>37</v>
      </c>
    </row>
    <row r="5" spans="3:5" ht="39.75" customHeight="1">
      <c r="C5" s="6">
        <v>1</v>
      </c>
      <c r="D5" s="6" t="s">
        <v>18</v>
      </c>
      <c r="E5" s="6">
        <v>43</v>
      </c>
    </row>
    <row r="6" spans="3:5" ht="39.75" customHeight="1">
      <c r="C6" s="6">
        <v>2</v>
      </c>
      <c r="D6" s="6" t="s">
        <v>13</v>
      </c>
      <c r="E6" s="6">
        <v>22</v>
      </c>
    </row>
    <row r="7" spans="3:5" ht="39.75" customHeight="1">
      <c r="C7" s="6">
        <v>3</v>
      </c>
      <c r="D7" s="6" t="s">
        <v>9</v>
      </c>
      <c r="E7" s="6">
        <v>6</v>
      </c>
    </row>
    <row r="8" spans="3:5" ht="39.75" customHeight="1">
      <c r="C8" s="40" t="s">
        <v>112</v>
      </c>
      <c r="D8" s="41"/>
      <c r="E8" s="25">
        <f>E5+E6+E7</f>
        <v>71</v>
      </c>
    </row>
  </sheetData>
  <sheetProtection/>
  <mergeCells count="3">
    <mergeCell ref="C8:D8"/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23" sqref="G23"/>
    </sheetView>
  </sheetViews>
  <sheetFormatPr defaultColWidth="9.140625" defaultRowHeight="15"/>
  <cols>
    <col min="2" max="2" width="26.00390625" style="0" customWidth="1"/>
    <col min="3" max="3" width="22.28125" style="0" customWidth="1"/>
    <col min="4" max="4" width="28.140625" style="17" customWidth="1"/>
  </cols>
  <sheetData>
    <row r="1" spans="1:4" ht="15">
      <c r="A1" s="42" t="s">
        <v>107</v>
      </c>
      <c r="B1" s="42"/>
      <c r="C1" s="42"/>
      <c r="D1" s="42"/>
    </row>
    <row r="2" ht="15.75" thickBot="1"/>
    <row r="3" spans="1:4" ht="15.75" thickBot="1">
      <c r="A3" s="8" t="s">
        <v>0</v>
      </c>
      <c r="B3" s="9" t="s">
        <v>38</v>
      </c>
      <c r="C3" s="9" t="s">
        <v>39</v>
      </c>
      <c r="D3" s="14" t="s">
        <v>3</v>
      </c>
    </row>
    <row r="4" spans="1:4" ht="15.75" thickBot="1">
      <c r="A4" s="10">
        <v>1</v>
      </c>
      <c r="B4" s="11" t="s">
        <v>40</v>
      </c>
      <c r="C4" s="11" t="s">
        <v>41</v>
      </c>
      <c r="D4" s="15" t="s">
        <v>21</v>
      </c>
    </row>
    <row r="5" spans="1:4" ht="15.75" thickBot="1">
      <c r="A5" s="12">
        <v>2</v>
      </c>
      <c r="B5" s="13" t="s">
        <v>42</v>
      </c>
      <c r="C5" s="13" t="s">
        <v>43</v>
      </c>
      <c r="D5" s="16" t="s">
        <v>44</v>
      </c>
    </row>
    <row r="6" spans="1:4" ht="15.75" thickBot="1">
      <c r="A6" s="10">
        <v>3</v>
      </c>
      <c r="B6" s="11" t="s">
        <v>45</v>
      </c>
      <c r="C6" s="11" t="s">
        <v>46</v>
      </c>
      <c r="D6" s="15" t="s">
        <v>47</v>
      </c>
    </row>
    <row r="7" spans="1:4" ht="15.75" thickBot="1">
      <c r="A7" s="12">
        <v>4</v>
      </c>
      <c r="B7" s="13" t="s">
        <v>48</v>
      </c>
      <c r="C7" s="13" t="s">
        <v>49</v>
      </c>
      <c r="D7" s="16" t="s">
        <v>50</v>
      </c>
    </row>
    <row r="8" spans="1:4" ht="15.75" thickBot="1">
      <c r="A8" s="10">
        <v>5</v>
      </c>
      <c r="B8" s="11" t="s">
        <v>51</v>
      </c>
      <c r="C8" s="11" t="s">
        <v>52</v>
      </c>
      <c r="D8" s="15" t="s">
        <v>47</v>
      </c>
    </row>
    <row r="9" spans="1:4" ht="15.75" thickBot="1">
      <c r="A9" s="12">
        <v>6</v>
      </c>
      <c r="B9" s="13" t="s">
        <v>53</v>
      </c>
      <c r="C9" s="13" t="s">
        <v>54</v>
      </c>
      <c r="D9" s="16" t="s">
        <v>55</v>
      </c>
    </row>
    <row r="10" spans="1:4" ht="15.75" thickBot="1">
      <c r="A10" s="10">
        <v>7</v>
      </c>
      <c r="B10" s="11" t="s">
        <v>56</v>
      </c>
      <c r="C10" s="11" t="s">
        <v>57</v>
      </c>
      <c r="D10" s="15" t="s">
        <v>47</v>
      </c>
    </row>
    <row r="11" spans="1:4" ht="15.75" thickBot="1">
      <c r="A11" s="12">
        <v>8</v>
      </c>
      <c r="B11" s="13" t="s">
        <v>58</v>
      </c>
      <c r="C11" s="13" t="s">
        <v>59</v>
      </c>
      <c r="D11" s="16" t="s">
        <v>55</v>
      </c>
    </row>
    <row r="12" spans="1:4" ht="15.75" thickBot="1">
      <c r="A12" s="10">
        <v>9</v>
      </c>
      <c r="B12" s="11" t="s">
        <v>60</v>
      </c>
      <c r="C12" s="11" t="s">
        <v>61</v>
      </c>
      <c r="D12" s="15" t="s">
        <v>62</v>
      </c>
    </row>
    <row r="13" spans="1:4" ht="15.75" thickBot="1">
      <c r="A13" s="12">
        <v>10</v>
      </c>
      <c r="B13" s="13" t="s">
        <v>63</v>
      </c>
      <c r="C13" s="13" t="s">
        <v>64</v>
      </c>
      <c r="D13" s="16" t="s">
        <v>65</v>
      </c>
    </row>
    <row r="14" spans="1:4" ht="15.75" thickBot="1">
      <c r="A14" s="10">
        <v>11</v>
      </c>
      <c r="B14" s="11" t="s">
        <v>66</v>
      </c>
      <c r="C14" s="11" t="s">
        <v>67</v>
      </c>
      <c r="D14" s="15" t="s">
        <v>55</v>
      </c>
    </row>
    <row r="15" spans="1:4" ht="15.75" thickBot="1">
      <c r="A15" s="12">
        <v>12</v>
      </c>
      <c r="B15" s="13" t="s">
        <v>68</v>
      </c>
      <c r="C15" s="13" t="s">
        <v>69</v>
      </c>
      <c r="D15" s="16" t="s">
        <v>70</v>
      </c>
    </row>
    <row r="16" spans="1:4" ht="30.75" thickBot="1">
      <c r="A16" s="10">
        <v>13</v>
      </c>
      <c r="B16" s="11" t="s">
        <v>71</v>
      </c>
      <c r="C16" s="11" t="s">
        <v>72</v>
      </c>
      <c r="D16" s="15" t="s">
        <v>73</v>
      </c>
    </row>
    <row r="17" spans="1:4" ht="30.75" thickBot="1">
      <c r="A17" s="12">
        <v>14</v>
      </c>
      <c r="B17" s="13" t="s">
        <v>74</v>
      </c>
      <c r="C17" s="13" t="s">
        <v>75</v>
      </c>
      <c r="D17" s="16" t="s">
        <v>73</v>
      </c>
    </row>
    <row r="18" spans="1:4" ht="15.75" thickBot="1">
      <c r="A18" s="10">
        <v>15</v>
      </c>
      <c r="B18" s="11" t="s">
        <v>76</v>
      </c>
      <c r="C18" s="11" t="s">
        <v>77</v>
      </c>
      <c r="D18" s="15" t="s">
        <v>78</v>
      </c>
    </row>
    <row r="19" spans="1:4" ht="15.75" thickBot="1">
      <c r="A19" s="12">
        <v>16</v>
      </c>
      <c r="B19" s="13" t="s">
        <v>79</v>
      </c>
      <c r="C19" s="13" t="s">
        <v>80</v>
      </c>
      <c r="D19" s="16" t="s">
        <v>44</v>
      </c>
    </row>
    <row r="20" spans="1:4" ht="15.75" thickBot="1">
      <c r="A20" s="10">
        <v>17</v>
      </c>
      <c r="B20" s="11" t="s">
        <v>81</v>
      </c>
      <c r="C20" s="11" t="s">
        <v>82</v>
      </c>
      <c r="D20" s="15" t="s">
        <v>83</v>
      </c>
    </row>
    <row r="21" spans="1:4" ht="15.75" thickBot="1">
      <c r="A21" s="12">
        <v>18</v>
      </c>
      <c r="B21" s="13" t="s">
        <v>84</v>
      </c>
      <c r="C21" s="13" t="s">
        <v>85</v>
      </c>
      <c r="D21" s="16" t="s">
        <v>86</v>
      </c>
    </row>
    <row r="22" spans="1:4" ht="15.75" thickBot="1">
      <c r="A22" s="10">
        <v>19</v>
      </c>
      <c r="B22" s="11" t="s">
        <v>87</v>
      </c>
      <c r="C22" s="11" t="s">
        <v>88</v>
      </c>
      <c r="D22" s="15" t="s">
        <v>89</v>
      </c>
    </row>
    <row r="23" spans="1:4" ht="30.75" thickBot="1">
      <c r="A23" s="12">
        <v>20</v>
      </c>
      <c r="B23" s="13" t="s">
        <v>90</v>
      </c>
      <c r="C23" s="13" t="s">
        <v>91</v>
      </c>
      <c r="D23" s="16" t="s">
        <v>92</v>
      </c>
    </row>
    <row r="24" spans="1:4" ht="15.75" thickBot="1">
      <c r="A24" s="10">
        <v>21</v>
      </c>
      <c r="B24" s="11" t="s">
        <v>93</v>
      </c>
      <c r="C24" s="11" t="s">
        <v>94</v>
      </c>
      <c r="D24" s="15" t="s">
        <v>95</v>
      </c>
    </row>
    <row r="25" spans="1:4" ht="15.75" thickBot="1">
      <c r="A25" s="12">
        <v>22</v>
      </c>
      <c r="B25" s="13" t="s">
        <v>96</v>
      </c>
      <c r="C25" s="13" t="s">
        <v>97</v>
      </c>
      <c r="D25" s="16" t="s">
        <v>98</v>
      </c>
    </row>
    <row r="26" spans="1:4" ht="15.75" thickBot="1">
      <c r="A26" s="10">
        <v>23</v>
      </c>
      <c r="B26" s="11" t="s">
        <v>99</v>
      </c>
      <c r="C26" s="11" t="s">
        <v>100</v>
      </c>
      <c r="D26" s="15" t="s">
        <v>101</v>
      </c>
    </row>
    <row r="27" spans="1:4" ht="15.75" thickBot="1">
      <c r="A27" s="12">
        <v>24</v>
      </c>
      <c r="B27" s="13" t="s">
        <v>102</v>
      </c>
      <c r="C27" s="13" t="s">
        <v>103</v>
      </c>
      <c r="D27" s="16" t="s">
        <v>78</v>
      </c>
    </row>
    <row r="28" spans="1:4" ht="15.75" thickBot="1">
      <c r="A28" s="10">
        <v>25</v>
      </c>
      <c r="B28" s="11" t="s">
        <v>104</v>
      </c>
      <c r="C28" s="11" t="s">
        <v>105</v>
      </c>
      <c r="D28" s="15" t="s">
        <v>106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2">
      <selection activeCell="D9" sqref="D9"/>
    </sheetView>
  </sheetViews>
  <sheetFormatPr defaultColWidth="9.140625" defaultRowHeight="15"/>
  <cols>
    <col min="3" max="3" width="5.7109375" style="0" customWidth="1"/>
    <col min="4" max="4" width="26.7109375" style="0" bestFit="1" customWidth="1"/>
    <col min="5" max="5" width="14.00390625" style="0" bestFit="1" customWidth="1"/>
    <col min="6" max="6" width="18.28125" style="0" bestFit="1" customWidth="1"/>
  </cols>
  <sheetData>
    <row r="1" spans="1:7" ht="15">
      <c r="A1" s="42" t="s">
        <v>114</v>
      </c>
      <c r="B1" s="42"/>
      <c r="C1" s="42"/>
      <c r="D1" s="42"/>
      <c r="E1" s="42"/>
      <c r="F1" s="42"/>
      <c r="G1" s="42"/>
    </row>
    <row r="2" spans="1:7" ht="15">
      <c r="A2" s="42" t="s">
        <v>115</v>
      </c>
      <c r="B2" s="42"/>
      <c r="C2" s="42"/>
      <c r="D2" s="42"/>
      <c r="E2" s="42"/>
      <c r="F2" s="42"/>
      <c r="G2" s="42"/>
    </row>
    <row r="4" spans="3:5" ht="34.5" customHeight="1">
      <c r="C4" s="6" t="s">
        <v>0</v>
      </c>
      <c r="D4" s="7" t="s">
        <v>111</v>
      </c>
      <c r="E4" s="7" t="s">
        <v>112</v>
      </c>
    </row>
    <row r="5" spans="3:5" ht="34.5" customHeight="1">
      <c r="C5" s="6">
        <v>1</v>
      </c>
      <c r="D5" s="18" t="s">
        <v>108</v>
      </c>
      <c r="E5" s="18">
        <v>222</v>
      </c>
    </row>
    <row r="6" spans="3:5" ht="34.5" customHeight="1">
      <c r="C6" s="6">
        <v>2</v>
      </c>
      <c r="D6" s="18" t="s">
        <v>109</v>
      </c>
      <c r="E6" s="18">
        <v>212</v>
      </c>
    </row>
    <row r="7" spans="3:5" ht="34.5" customHeight="1">
      <c r="C7" s="6">
        <v>3</v>
      </c>
      <c r="D7" s="18" t="s">
        <v>110</v>
      </c>
      <c r="E7" s="18">
        <v>377</v>
      </c>
    </row>
    <row r="8" spans="3:5" ht="34.5" customHeight="1">
      <c r="C8" s="6">
        <v>4</v>
      </c>
      <c r="D8" s="19" t="s">
        <v>113</v>
      </c>
      <c r="E8" s="19">
        <f>SUM(E5:E7)</f>
        <v>811</v>
      </c>
    </row>
    <row r="12" spans="1:7" ht="15">
      <c r="A12" s="42" t="s">
        <v>116</v>
      </c>
      <c r="B12" s="42"/>
      <c r="C12" s="42"/>
      <c r="D12" s="42"/>
      <c r="E12" s="42"/>
      <c r="F12" s="42"/>
      <c r="G12" s="42"/>
    </row>
    <row r="13" spans="1:7" ht="15">
      <c r="A13" s="42" t="s">
        <v>115</v>
      </c>
      <c r="B13" s="42"/>
      <c r="C13" s="42"/>
      <c r="D13" s="42"/>
      <c r="E13" s="42"/>
      <c r="F13" s="42"/>
      <c r="G13" s="42"/>
    </row>
    <row r="15" spans="3:5" ht="34.5" customHeight="1">
      <c r="C15" s="6" t="s">
        <v>0</v>
      </c>
      <c r="D15" s="7" t="s">
        <v>111</v>
      </c>
      <c r="E15" s="7" t="s">
        <v>112</v>
      </c>
    </row>
    <row r="16" spans="3:5" ht="34.5" customHeight="1">
      <c r="C16" s="6">
        <v>1</v>
      </c>
      <c r="D16" s="18" t="s">
        <v>108</v>
      </c>
      <c r="E16" s="18">
        <v>202</v>
      </c>
    </row>
    <row r="17" spans="3:5" ht="34.5" customHeight="1">
      <c r="C17" s="6">
        <v>2</v>
      </c>
      <c r="D17" s="18" t="s">
        <v>109</v>
      </c>
      <c r="E17" s="18">
        <v>162</v>
      </c>
    </row>
    <row r="18" spans="3:5" ht="34.5" customHeight="1">
      <c r="C18" s="6">
        <v>3</v>
      </c>
      <c r="D18" s="18" t="s">
        <v>110</v>
      </c>
      <c r="E18" s="18">
        <v>325</v>
      </c>
    </row>
    <row r="19" spans="3:5" ht="34.5" customHeight="1">
      <c r="C19" s="6">
        <v>4</v>
      </c>
      <c r="D19" s="19" t="s">
        <v>113</v>
      </c>
      <c r="E19" s="19">
        <f>SUM(E16:E18)</f>
        <v>689</v>
      </c>
    </row>
  </sheetData>
  <sheetProtection/>
  <mergeCells count="4">
    <mergeCell ref="A13:G13"/>
    <mergeCell ref="A1:G1"/>
    <mergeCell ref="A2:G2"/>
    <mergeCell ref="A12:G1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R15" sqref="R15"/>
    </sheetView>
  </sheetViews>
  <sheetFormatPr defaultColWidth="9.140625" defaultRowHeight="15"/>
  <cols>
    <col min="4" max="4" width="13.140625" style="0" customWidth="1"/>
  </cols>
  <sheetData>
    <row r="1" spans="1:10" ht="15.75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</row>
    <row r="3" spans="4:9" ht="27" customHeight="1">
      <c r="D3" s="20" t="s">
        <v>140</v>
      </c>
      <c r="E3" s="46" t="s">
        <v>120</v>
      </c>
      <c r="F3" s="46" t="s">
        <v>122</v>
      </c>
      <c r="G3" s="46" t="s">
        <v>123</v>
      </c>
      <c r="I3" s="48"/>
    </row>
    <row r="4" spans="4:7" ht="15">
      <c r="D4" s="21" t="s">
        <v>125</v>
      </c>
      <c r="E4" s="46"/>
      <c r="F4" s="46"/>
      <c r="G4" s="46"/>
    </row>
    <row r="5" spans="4:7" ht="19.5" customHeight="1">
      <c r="D5" s="6" t="s">
        <v>135</v>
      </c>
      <c r="E5" s="6">
        <v>2</v>
      </c>
      <c r="F5" s="23" t="s">
        <v>138</v>
      </c>
      <c r="G5" s="23" t="s">
        <v>138</v>
      </c>
    </row>
    <row r="6" spans="4:7" ht="19.5" customHeight="1">
      <c r="D6" s="6" t="s">
        <v>134</v>
      </c>
      <c r="E6" s="6">
        <v>4</v>
      </c>
      <c r="F6" s="23" t="s">
        <v>138</v>
      </c>
      <c r="G6" s="23" t="s">
        <v>138</v>
      </c>
    </row>
    <row r="7" spans="4:7" ht="19.5" customHeight="1">
      <c r="D7" s="6" t="s">
        <v>133</v>
      </c>
      <c r="E7" s="6">
        <v>10</v>
      </c>
      <c r="F7" s="23" t="s">
        <v>138</v>
      </c>
      <c r="G7" s="23" t="s">
        <v>138</v>
      </c>
    </row>
    <row r="8" spans="4:7" ht="19.5" customHeight="1">
      <c r="D8" s="6" t="s">
        <v>119</v>
      </c>
      <c r="E8" s="6">
        <f>30+30</f>
        <v>60</v>
      </c>
      <c r="F8" s="23" t="s">
        <v>138</v>
      </c>
      <c r="G8" s="23" t="s">
        <v>138</v>
      </c>
    </row>
    <row r="9" spans="4:7" ht="19.5" customHeight="1">
      <c r="D9" s="6" t="s">
        <v>121</v>
      </c>
      <c r="E9" s="6">
        <f>151+25+50+20</f>
        <v>246</v>
      </c>
      <c r="F9" s="6">
        <f>139+18+50</f>
        <v>207</v>
      </c>
      <c r="G9" s="6">
        <f>20+1</f>
        <v>21</v>
      </c>
    </row>
    <row r="10" spans="4:7" ht="19.5" customHeight="1">
      <c r="D10" s="6" t="s">
        <v>124</v>
      </c>
      <c r="E10" s="6">
        <f>12+30+50</f>
        <v>92</v>
      </c>
      <c r="F10" s="6">
        <f>23+55+50</f>
        <v>128</v>
      </c>
      <c r="G10" s="6">
        <f>94+28</f>
        <v>122</v>
      </c>
    </row>
    <row r="11" spans="4:7" ht="19.5" customHeight="1">
      <c r="D11" s="6" t="s">
        <v>126</v>
      </c>
      <c r="E11" s="6">
        <f>25</f>
        <v>25</v>
      </c>
      <c r="F11" s="6">
        <f>37+29+50+8</f>
        <v>124</v>
      </c>
      <c r="G11" s="6">
        <f>117+31</f>
        <v>148</v>
      </c>
    </row>
    <row r="12" spans="4:7" ht="19.5" customHeight="1">
      <c r="D12" s="6" t="s">
        <v>127</v>
      </c>
      <c r="E12" s="6">
        <f>21+71+50</f>
        <v>142</v>
      </c>
      <c r="F12" s="6">
        <f>33+30</f>
        <v>63</v>
      </c>
      <c r="G12" s="6">
        <f>36+24</f>
        <v>60</v>
      </c>
    </row>
    <row r="13" spans="4:7" ht="19.5" customHeight="1">
      <c r="D13" s="6" t="s">
        <v>128</v>
      </c>
      <c r="E13" s="23" t="s">
        <v>138</v>
      </c>
      <c r="F13" s="23" t="s">
        <v>138</v>
      </c>
      <c r="G13" s="6">
        <f>6+21</f>
        <v>27</v>
      </c>
    </row>
    <row r="14" spans="4:7" ht="19.5" customHeight="1">
      <c r="D14" s="6" t="s">
        <v>129</v>
      </c>
      <c r="E14" s="23" t="s">
        <v>138</v>
      </c>
      <c r="F14" s="23" t="s">
        <v>138</v>
      </c>
      <c r="G14" s="6">
        <v>1</v>
      </c>
    </row>
    <row r="15" spans="4:7" ht="19.5" customHeight="1">
      <c r="D15" s="6" t="s">
        <v>130</v>
      </c>
      <c r="E15" s="23" t="s">
        <v>138</v>
      </c>
      <c r="F15" s="23" t="s">
        <v>138</v>
      </c>
      <c r="G15" s="6">
        <v>1</v>
      </c>
    </row>
    <row r="16" spans="4:7" ht="19.5" customHeight="1">
      <c r="D16" s="6" t="s">
        <v>131</v>
      </c>
      <c r="E16" s="23" t="s">
        <v>138</v>
      </c>
      <c r="F16" s="23" t="s">
        <v>138</v>
      </c>
      <c r="G16" s="6">
        <v>1</v>
      </c>
    </row>
    <row r="17" spans="4:7" ht="19.5" customHeight="1">
      <c r="D17" s="6" t="s">
        <v>132</v>
      </c>
      <c r="E17" s="23" t="s">
        <v>138</v>
      </c>
      <c r="F17" s="23" t="s">
        <v>138</v>
      </c>
      <c r="G17" s="23" t="s">
        <v>138</v>
      </c>
    </row>
    <row r="18" spans="4:7" ht="19.5" customHeight="1">
      <c r="D18" s="6" t="s">
        <v>136</v>
      </c>
      <c r="E18" s="23" t="s">
        <v>138</v>
      </c>
      <c r="F18" s="23" t="s">
        <v>138</v>
      </c>
      <c r="G18" s="6">
        <f>4</f>
        <v>4</v>
      </c>
    </row>
    <row r="19" spans="4:7" ht="19.5" customHeight="1">
      <c r="D19" s="6" t="s">
        <v>137</v>
      </c>
      <c r="E19" s="23" t="s">
        <v>138</v>
      </c>
      <c r="F19" s="23" t="s">
        <v>138</v>
      </c>
      <c r="G19" s="6">
        <f>12</f>
        <v>12</v>
      </c>
    </row>
    <row r="20" spans="4:7" ht="19.5" customHeight="1">
      <c r="D20" s="6"/>
      <c r="E20" s="6">
        <f>SUM(E5:E19)</f>
        <v>581</v>
      </c>
      <c r="F20" s="6">
        <f>SUM(F5:F19)</f>
        <v>522</v>
      </c>
      <c r="G20" s="6">
        <f>SUM(G5:G19)</f>
        <v>397</v>
      </c>
    </row>
    <row r="21" spans="4:7" ht="15">
      <c r="D21" s="22" t="s">
        <v>139</v>
      </c>
      <c r="E21" s="43">
        <f>E20+F20+G20</f>
        <v>1500</v>
      </c>
      <c r="F21" s="44"/>
      <c r="G21" s="45"/>
    </row>
  </sheetData>
  <sheetProtection/>
  <mergeCells count="5">
    <mergeCell ref="E21:G21"/>
    <mergeCell ref="E3:E4"/>
    <mergeCell ref="F3:F4"/>
    <mergeCell ref="G3:G4"/>
    <mergeCell ref="A1:J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Kespek</dc:creator>
  <cp:keywords/>
  <dc:description/>
  <cp:lastModifiedBy>ACER</cp:lastModifiedBy>
  <dcterms:created xsi:type="dcterms:W3CDTF">2019-02-04T07:53:06Z</dcterms:created>
  <dcterms:modified xsi:type="dcterms:W3CDTF">2019-02-08T08:20:03Z</dcterms:modified>
  <cp:category/>
  <cp:version/>
  <cp:contentType/>
  <cp:contentStatus/>
</cp:coreProperties>
</file>